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offer\Desktop\HBS\Excel-Tool-Shop\Update\Excel-Tool-Shop\Update\"/>
    </mc:Choice>
  </mc:AlternateContent>
  <xr:revisionPtr revIDLastSave="0" documentId="13_ncr:1_{6D5EB2C2-9EA9-42BA-B27E-2CDF36388A52}" xr6:coauthVersionLast="45" xr6:coauthVersionMax="45" xr10:uidLastSave="{00000000-0000-0000-0000-000000000000}"/>
  <bookViews>
    <workbookView xWindow="-120" yWindow="-120" windowWidth="20730" windowHeight="11160" xr2:uid="{AA467FBB-A1BE-473E-A13F-CD26FC5D31CF}"/>
  </bookViews>
  <sheets>
    <sheet name="Anleitung" sheetId="2" r:id="rId1"/>
    <sheet name="Betriebskostenabrechnung" sheetId="1" r:id="rId2"/>
    <sheet name="Noch mehr Excel" sheetId="3" r:id="rId3"/>
  </sheets>
  <definedNames>
    <definedName name="_xlnm.Print_Area" localSheetId="0">Anleitung!$B$4:$B$47</definedName>
    <definedName name="_xlnm.Print_Area" localSheetId="1">Betriebskostenabrechnung!$B$2:$J$32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J31" i="1" l="1"/>
  <c r="F23" i="1"/>
  <c r="J23" i="1" s="1"/>
  <c r="D8" i="1"/>
  <c r="D13" i="1"/>
  <c r="H19" i="1" s="1"/>
  <c r="J19" i="1" s="1"/>
  <c r="F30" i="1" l="1"/>
  <c r="H25" i="1"/>
  <c r="J25" i="1" s="1"/>
  <c r="H21" i="1"/>
  <c r="J21" i="1" s="1"/>
  <c r="H28" i="1"/>
  <c r="J28" i="1" s="1"/>
  <c r="H18" i="1"/>
  <c r="J18" i="1" s="1"/>
  <c r="H27" i="1"/>
  <c r="J27" i="1" s="1"/>
  <c r="H26" i="1"/>
  <c r="J26" i="1" s="1"/>
  <c r="H20" i="1"/>
  <c r="J20" i="1" s="1"/>
  <c r="H22" i="1"/>
  <c r="J22" i="1" s="1"/>
  <c r="H29" i="1"/>
  <c r="J29" i="1" s="1"/>
  <c r="H24" i="1"/>
  <c r="J24" i="1" s="1"/>
  <c r="J30" i="1" l="1"/>
  <c r="J32" i="1" s="1"/>
  <c r="H32" i="1" s="1"/>
</calcChain>
</file>

<file path=xl/sharedStrings.xml><?xml version="1.0" encoding="utf-8"?>
<sst xmlns="http://schemas.openxmlformats.org/spreadsheetml/2006/main" count="63" uniqueCount="48">
  <si>
    <t>Gartenpflege</t>
  </si>
  <si>
    <t>Fahrstuhl</t>
  </si>
  <si>
    <t>Gebäufereinigung</t>
  </si>
  <si>
    <t>Kabelfernsehen</t>
  </si>
  <si>
    <t>Müllentsorgung</t>
  </si>
  <si>
    <t>Versicherung</t>
  </si>
  <si>
    <t>Wartung Elektroanlage</t>
  </si>
  <si>
    <t>Strom Gebäude</t>
  </si>
  <si>
    <t>Winterdienst (Schnee)</t>
  </si>
  <si>
    <t>Nebenkosten</t>
  </si>
  <si>
    <t>Hausmeister</t>
  </si>
  <si>
    <t>Gesamtfläche Haus m²</t>
  </si>
  <si>
    <t>Ihre Wohnung m²</t>
  </si>
  <si>
    <t>Umlageschlüssel</t>
  </si>
  <si>
    <t>Heizung und Warmwasser</t>
  </si>
  <si>
    <t>Frischwasser</t>
  </si>
  <si>
    <t>Schornsteinfeger</t>
  </si>
  <si>
    <t>Grundsteuer</t>
  </si>
  <si>
    <t>Einheiten</t>
  </si>
  <si>
    <t>Zeitraum</t>
  </si>
  <si>
    <t>bis</t>
  </si>
  <si>
    <t>Ihr Zeitraum</t>
  </si>
  <si>
    <t>Abrechnungsmonate</t>
  </si>
  <si>
    <t>Mietername</t>
  </si>
  <si>
    <t>Straße</t>
  </si>
  <si>
    <t>PLZ / Ort</t>
  </si>
  <si>
    <t>Kostenart</t>
  </si>
  <si>
    <t>Umlage nach</t>
  </si>
  <si>
    <t>Verbrauch</t>
  </si>
  <si>
    <t>siehe Abrechnung</t>
  </si>
  <si>
    <t>Wohnfläche</t>
  </si>
  <si>
    <t>Gesamt</t>
  </si>
  <si>
    <t>Ihr Anteil</t>
  </si>
  <si>
    <t>geleistete Vorauszahlungen:</t>
  </si>
  <si>
    <t>Anleitung Betriebskostenabrechnung</t>
  </si>
  <si>
    <t>1) Gehen Sie in das Tabellenblatt "Betriebskostenabrechnung"</t>
  </si>
  <si>
    <t>2) In den Zellen C2 bis C4 geben Sie die Daten von dem Mieter ein.</t>
  </si>
  <si>
    <t>3) In den Zellen E6 und G6 geben Sie den Abrechnungszeitraum vom Mietshaus ein.</t>
  </si>
  <si>
    <t xml:space="preserve">     In den Zellen E7 und E7 geben Sie den Abrechnugszeitraum vom Mieter ein.</t>
  </si>
  <si>
    <t xml:space="preserve">     Die Abrechnungsmonate werden in der Zelle E8 per Formel ausgewertet.</t>
  </si>
  <si>
    <t>Abrechnungsmonate %</t>
  </si>
  <si>
    <t>4) In der Zelle E11 und E12 geben Sie die Gesamtfläche und die Fläche der Wohnung ein.</t>
  </si>
  <si>
    <t>5) In der Zelle H13 tragen Sie die Wohneinheiten ein.</t>
  </si>
  <si>
    <t>6) In den Zellen K16 und K17 geben Sie den separaten Betrag pro Wohnung ein.</t>
  </si>
  <si>
    <t>7) Der Text in Zelle I32 verändert sich je nach Gutschrift oder Nachzahlung automatisch.</t>
  </si>
  <si>
    <t>Video-Kurs: Finanzcontrolling mit Excel</t>
  </si>
  <si>
    <t>&gt;&gt;HIER KLICKEN&lt;&lt;</t>
  </si>
  <si>
    <t>Lernen Sie in 2 Stunden, wie Sie professionelle Excel-Vorlagen für das Rechnungswesen erstellen - inkl. der Excel-Tools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</si>
</sst>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%"/>
    <numFmt numFmtId="165" formatCode="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333333"/>
      <name val="Arial"/>
      <family val="2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0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left" vertical="center" wrapText="1" indent="1"/>
    </xf>
    <xf numFmtId="0" fontId="2" fillId="0" borderId="0" xfId="0" applyFont="1"/>
    <xf numFmtId="44" fontId="0" fillId="0" borderId="0" xfId="1" applyFont="1"/>
    <xf numFmtId="44" fontId="2" fillId="0" borderId="0" xfId="1" applyFont="1"/>
    <xf numFmtId="44" fontId="0" fillId="0" borderId="0" xfId="0" applyNumberFormat="1"/>
    <xf numFmtId="164" fontId="0" fillId="0" borderId="0" xfId="2" applyNumberFormat="1" applyFont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4" fontId="2" fillId="0" borderId="0" xfId="1" applyNumberFormat="1" applyFont="1"/>
    <xf numFmtId="4" fontId="2" fillId="0" borderId="0" xfId="0" applyNumberFormat="1" applyFont="1"/>
    <xf numFmtId="4" fontId="2" fillId="0" borderId="1" xfId="1" applyNumberFormat="1" applyFont="1" applyBorder="1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0" fillId="0" borderId="3" xfId="0" applyNumberFormat="1" applyBorder="1"/>
    <xf numFmtId="4" fontId="0" fillId="0" borderId="4" xfId="0" applyNumberFormat="1" applyBorder="1"/>
    <xf numFmtId="4" fontId="0" fillId="0" borderId="5" xfId="0" applyNumberFormat="1" applyBorder="1"/>
    <xf numFmtId="165" fontId="0" fillId="0" borderId="3" xfId="2" applyNumberFormat="1" applyFont="1" applyBorder="1" applyAlignment="1">
      <alignment horizontal="center"/>
    </xf>
    <xf numFmtId="165" fontId="0" fillId="0" borderId="4" xfId="2" applyNumberFormat="1" applyFont="1" applyBorder="1" applyAlignment="1">
      <alignment horizontal="center"/>
    </xf>
    <xf numFmtId="1" fontId="0" fillId="0" borderId="4" xfId="2" applyNumberFormat="1" applyFont="1" applyBorder="1" applyAlignment="1">
      <alignment horizontal="center"/>
    </xf>
    <xf numFmtId="165" fontId="0" fillId="0" borderId="5" xfId="2" applyNumberFormat="1" applyFont="1" applyBorder="1" applyAlignment="1">
      <alignment horizontal="center"/>
    </xf>
    <xf numFmtId="4" fontId="0" fillId="0" borderId="3" xfId="1" applyNumberFormat="1" applyFont="1" applyBorder="1"/>
    <xf numFmtId="4" fontId="0" fillId="0" borderId="4" xfId="1" applyNumberFormat="1" applyFont="1" applyBorder="1"/>
    <xf numFmtId="4" fontId="0" fillId="0" borderId="5" xfId="1" applyNumberFormat="1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horizontal="center"/>
    </xf>
    <xf numFmtId="0" fontId="2" fillId="0" borderId="2" xfId="0" applyFont="1" applyBorder="1"/>
    <xf numFmtId="165" fontId="2" fillId="0" borderId="2" xfId="0" applyNumberFormat="1" applyFont="1" applyBorder="1"/>
    <xf numFmtId="0" fontId="0" fillId="0" borderId="6" xfId="0" applyBorder="1"/>
    <xf numFmtId="1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1" fontId="0" fillId="0" borderId="0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0" borderId="8" xfId="0" applyBorder="1"/>
    <xf numFmtId="0" fontId="5" fillId="0" borderId="8" xfId="0" applyFont="1" applyBorder="1"/>
    <xf numFmtId="0" fontId="0" fillId="0" borderId="9" xfId="0" applyBorder="1"/>
    <xf numFmtId="0" fontId="0" fillId="0" borderId="0" xfId="0" applyFill="1" applyBorder="1"/>
    <xf numFmtId="9" fontId="0" fillId="0" borderId="0" xfId="2" applyFont="1" applyBorder="1" applyAlignment="1">
      <alignment horizontal="center"/>
    </xf>
    <xf numFmtId="0" fontId="6" fillId="0" borderId="1" xfId="0" applyFont="1" applyBorder="1"/>
    <xf numFmtId="0" fontId="4" fillId="0" borderId="0" xfId="0" applyFont="1" applyFill="1"/>
    <xf numFmtId="0" fontId="0" fillId="0" borderId="0" xfId="0" applyFill="1"/>
    <xf numFmtId="0" fontId="8" fillId="0" borderId="0" xfId="0" applyFont="1" applyFill="1" applyAlignment="1">
      <alignment horizontal="center"/>
    </xf>
    <xf numFmtId="0" fontId="7" fillId="0" borderId="0" xfId="3" applyFill="1"/>
    <xf numFmtId="0" fontId="9" fillId="0" borderId="0" xfId="0" applyFont="1" applyFill="1" applyAlignment="1">
      <alignment vertical="center"/>
    </xf>
    <xf numFmtId="0" fontId="10" fillId="0" borderId="0" xfId="0" applyFont="1" applyFill="1"/>
    <xf numFmtId="0" fontId="11" fillId="0" borderId="0" xfId="3" applyFont="1" applyAlignment="1">
      <alignment horizontal="center"/>
    </xf>
    <xf numFmtId="0" fontId="12" fillId="0" borderId="0" xfId="0" applyFont="1" applyFill="1"/>
  </cellXfs>
  <cellStyles count="4">
    <cellStyle name="Link" xfId="3" builtinId="8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4</xdr:row>
      <xdr:rowOff>0</xdr:rowOff>
    </xdr:from>
    <xdr:to>
      <xdr:col>9</xdr:col>
      <xdr:colOff>723900</xdr:colOff>
      <xdr:row>17</xdr:row>
      <xdr:rowOff>131360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B464D70-F288-4E77-9ABE-AFB46CA2E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742950"/>
          <a:ext cx="6867525" cy="2750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udemy.com/course/finanzcontrolling-mit-excel/?referralCode=66BE7957A93C13B8D64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36B5F-C524-4B9D-B41D-C7081AD70FDD}">
  <sheetPr>
    <pageSetUpPr fitToPage="1"/>
  </sheetPr>
  <dimension ref="B4:B47"/>
  <sheetViews>
    <sheetView showGridLines="0" tabSelected="1" workbookViewId="0">
      <selection activeCell="B4" sqref="B4"/>
    </sheetView>
  </sheetViews>
  <sheetFormatPr baseColWidth="10" defaultColWidth="11.42578125" defaultRowHeight="15" x14ac:dyDescent="0.25"/>
  <cols>
    <col min="2" max="2" width="87.28515625" customWidth="1"/>
  </cols>
  <sheetData>
    <row r="4" spans="2:2" ht="21" x14ac:dyDescent="0.35">
      <c r="B4" s="39" t="s">
        <v>34</v>
      </c>
    </row>
    <row r="5" spans="2:2" ht="7.5" customHeight="1" x14ac:dyDescent="0.25">
      <c r="B5" s="40"/>
    </row>
    <row r="6" spans="2:2" ht="15" customHeight="1" x14ac:dyDescent="0.25">
      <c r="B6" s="40"/>
    </row>
    <row r="7" spans="2:2" ht="15" customHeight="1" x14ac:dyDescent="0.25">
      <c r="B7" s="40"/>
    </row>
    <row r="8" spans="2:2" x14ac:dyDescent="0.25">
      <c r="B8" s="40" t="s">
        <v>35</v>
      </c>
    </row>
    <row r="9" spans="2:2" x14ac:dyDescent="0.25">
      <c r="B9" s="40"/>
    </row>
    <row r="10" spans="2:2" x14ac:dyDescent="0.25">
      <c r="B10" s="40" t="s">
        <v>36</v>
      </c>
    </row>
    <row r="11" spans="2:2" x14ac:dyDescent="0.25">
      <c r="B11" s="40"/>
    </row>
    <row r="12" spans="2:2" x14ac:dyDescent="0.25">
      <c r="B12" s="40" t="s">
        <v>37</v>
      </c>
    </row>
    <row r="13" spans="2:2" x14ac:dyDescent="0.25">
      <c r="B13" s="40" t="s">
        <v>38</v>
      </c>
    </row>
    <row r="14" spans="2:2" x14ac:dyDescent="0.25">
      <c r="B14" s="40" t="s">
        <v>39</v>
      </c>
    </row>
    <row r="15" spans="2:2" x14ac:dyDescent="0.25">
      <c r="B15" s="40"/>
    </row>
    <row r="16" spans="2:2" x14ac:dyDescent="0.25">
      <c r="B16" s="40" t="s">
        <v>41</v>
      </c>
    </row>
    <row r="17" spans="2:2" x14ac:dyDescent="0.25">
      <c r="B17" s="40"/>
    </row>
    <row r="18" spans="2:2" x14ac:dyDescent="0.25">
      <c r="B18" s="40" t="s">
        <v>42</v>
      </c>
    </row>
    <row r="19" spans="2:2" x14ac:dyDescent="0.25">
      <c r="B19" s="40"/>
    </row>
    <row r="20" spans="2:2" x14ac:dyDescent="0.25">
      <c r="B20" s="40" t="s">
        <v>43</v>
      </c>
    </row>
    <row r="21" spans="2:2" x14ac:dyDescent="0.25">
      <c r="B21" s="40"/>
    </row>
    <row r="22" spans="2:2" x14ac:dyDescent="0.25">
      <c r="B22" s="40" t="s">
        <v>44</v>
      </c>
    </row>
    <row r="23" spans="2:2" x14ac:dyDescent="0.25">
      <c r="B23" s="40"/>
    </row>
    <row r="24" spans="2:2" x14ac:dyDescent="0.25">
      <c r="B24" s="41"/>
    </row>
    <row r="25" spans="2:2" x14ac:dyDescent="0.25">
      <c r="B25" s="40"/>
    </row>
    <row r="26" spans="2:2" x14ac:dyDescent="0.25">
      <c r="B26" s="40"/>
    </row>
    <row r="27" spans="2:2" x14ac:dyDescent="0.25">
      <c r="B27" s="40"/>
    </row>
    <row r="28" spans="2:2" x14ac:dyDescent="0.25">
      <c r="B28" s="40"/>
    </row>
    <row r="29" spans="2:2" x14ac:dyDescent="0.25">
      <c r="B29" s="40"/>
    </row>
    <row r="30" spans="2:2" x14ac:dyDescent="0.25">
      <c r="B30" s="40"/>
    </row>
    <row r="31" spans="2:2" x14ac:dyDescent="0.25">
      <c r="B31" s="40"/>
    </row>
    <row r="32" spans="2:2" x14ac:dyDescent="0.25">
      <c r="B32" s="40"/>
    </row>
    <row r="33" spans="2:2" x14ac:dyDescent="0.25">
      <c r="B33" s="40"/>
    </row>
    <row r="34" spans="2:2" x14ac:dyDescent="0.25">
      <c r="B34" s="40"/>
    </row>
    <row r="35" spans="2:2" x14ac:dyDescent="0.25">
      <c r="B35" s="40"/>
    </row>
    <row r="36" spans="2:2" x14ac:dyDescent="0.25">
      <c r="B36" s="40"/>
    </row>
    <row r="37" spans="2:2" x14ac:dyDescent="0.25">
      <c r="B37" s="40"/>
    </row>
    <row r="38" spans="2:2" x14ac:dyDescent="0.25">
      <c r="B38" s="40"/>
    </row>
    <row r="39" spans="2:2" x14ac:dyDescent="0.25">
      <c r="B39" s="40"/>
    </row>
    <row r="40" spans="2:2" x14ac:dyDescent="0.25">
      <c r="B40" s="40"/>
    </row>
    <row r="41" spans="2:2" x14ac:dyDescent="0.25">
      <c r="B41" s="40"/>
    </row>
    <row r="42" spans="2:2" x14ac:dyDescent="0.25">
      <c r="B42" s="40"/>
    </row>
    <row r="43" spans="2:2" x14ac:dyDescent="0.25">
      <c r="B43" s="40"/>
    </row>
    <row r="44" spans="2:2" x14ac:dyDescent="0.25">
      <c r="B44" s="40"/>
    </row>
    <row r="45" spans="2:2" x14ac:dyDescent="0.25">
      <c r="B45" s="40"/>
    </row>
    <row r="46" spans="2:2" x14ac:dyDescent="0.25">
      <c r="B46" s="40"/>
    </row>
    <row r="47" spans="2:2" x14ac:dyDescent="0.25">
      <c r="B47" s="42"/>
    </row>
  </sheetData>
  <printOptions horizontalCentered="1"/>
  <pageMargins left="0.11811023622047245" right="0.11811023622047245" top="0.59055118110236227" bottom="0.19685039370078741" header="0.31496062992125984" footer="0.31496062992125984"/>
  <pageSetup paperSize="9" orientation="portrait" r:id="rId1"/>
  <headerFooter>
    <oddFooter>&amp;L©Hanseatic Business School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D9634-0A30-4464-BE69-DC68DC5D3845}">
  <sheetPr>
    <pageSetUpPr fitToPage="1"/>
  </sheetPr>
  <dimension ref="B2:N34"/>
  <sheetViews>
    <sheetView showGridLines="0" zoomScaleNormal="100" workbookViewId="0">
      <selection activeCell="J6" sqref="J6"/>
    </sheetView>
  </sheetViews>
  <sheetFormatPr baseColWidth="10" defaultRowHeight="15" outlineLevelRow="1" x14ac:dyDescent="0.25"/>
  <cols>
    <col min="2" max="2" width="24.140625" bestFit="1" customWidth="1"/>
    <col min="3" max="3" width="4.28515625" customWidth="1"/>
    <col min="4" max="4" width="13.42578125" customWidth="1"/>
    <col min="5" max="5" width="7.28515625" customWidth="1"/>
    <col min="6" max="6" width="11.85546875" customWidth="1"/>
    <col min="7" max="7" width="7.140625" customWidth="1"/>
    <col min="8" max="8" width="17.140625" bestFit="1" customWidth="1"/>
    <col min="9" max="9" width="7.140625" customWidth="1"/>
  </cols>
  <sheetData>
    <row r="2" spans="2:14" x14ac:dyDescent="0.25">
      <c r="B2" t="s">
        <v>23</v>
      </c>
    </row>
    <row r="3" spans="2:14" x14ac:dyDescent="0.25">
      <c r="B3" t="s">
        <v>24</v>
      </c>
    </row>
    <row r="4" spans="2:14" x14ac:dyDescent="0.25">
      <c r="B4" t="s">
        <v>25</v>
      </c>
    </row>
    <row r="6" spans="2:14" x14ac:dyDescent="0.25">
      <c r="B6" s="32" t="s">
        <v>19</v>
      </c>
      <c r="D6" s="33">
        <v>43466</v>
      </c>
      <c r="E6" s="34" t="s">
        <v>20</v>
      </c>
      <c r="F6" s="33">
        <v>43830</v>
      </c>
    </row>
    <row r="7" spans="2:14" x14ac:dyDescent="0.25">
      <c r="B7" s="28" t="s">
        <v>21</v>
      </c>
      <c r="D7" s="37">
        <v>43466</v>
      </c>
      <c r="E7" s="38" t="s">
        <v>20</v>
      </c>
      <c r="F7" s="37">
        <v>43769</v>
      </c>
    </row>
    <row r="8" spans="2:14" x14ac:dyDescent="0.25">
      <c r="B8" s="35" t="s">
        <v>22</v>
      </c>
      <c r="D8" s="36">
        <f>(F7-D7)/(F6-D6)*12</f>
        <v>9.9890109890109891</v>
      </c>
      <c r="E8" s="8"/>
      <c r="F8" s="9"/>
    </row>
    <row r="9" spans="2:14" hidden="1" outlineLevel="1" x14ac:dyDescent="0.25">
      <c r="B9" s="43" t="s">
        <v>40</v>
      </c>
      <c r="D9" s="44">
        <f>(F7-D7)/(F6-D6)</f>
        <v>0.83241758241758246</v>
      </c>
      <c r="E9" s="8"/>
      <c r="F9" s="9"/>
    </row>
    <row r="10" spans="2:14" collapsed="1" x14ac:dyDescent="0.25"/>
    <row r="11" spans="2:14" x14ac:dyDescent="0.25">
      <c r="B11" s="32" t="s">
        <v>11</v>
      </c>
      <c r="D11" s="32">
        <v>600</v>
      </c>
      <c r="L11" s="1"/>
    </row>
    <row r="12" spans="2:14" x14ac:dyDescent="0.25">
      <c r="B12" s="28" t="s">
        <v>12</v>
      </c>
      <c r="D12" s="28">
        <v>76</v>
      </c>
      <c r="F12" s="13"/>
      <c r="G12" s="13"/>
      <c r="L12" s="1"/>
    </row>
    <row r="13" spans="2:14" x14ac:dyDescent="0.25">
      <c r="B13" s="30" t="s">
        <v>13</v>
      </c>
      <c r="C13" s="2"/>
      <c r="D13" s="31">
        <f>D12/D11</f>
        <v>0.12666666666666668</v>
      </c>
      <c r="E13" s="7"/>
      <c r="F13" s="14" t="s">
        <v>18</v>
      </c>
      <c r="G13" s="29">
        <v>9</v>
      </c>
      <c r="L13" s="1"/>
    </row>
    <row r="14" spans="2:14" x14ac:dyDescent="0.25">
      <c r="L14" s="1"/>
    </row>
    <row r="15" spans="2:14" x14ac:dyDescent="0.25">
      <c r="B15" s="14" t="s">
        <v>26</v>
      </c>
      <c r="C15" s="2"/>
      <c r="D15" s="14" t="s">
        <v>27</v>
      </c>
      <c r="E15" s="2"/>
      <c r="F15" s="15" t="s">
        <v>31</v>
      </c>
      <c r="G15" s="2"/>
      <c r="H15" s="15" t="s">
        <v>13</v>
      </c>
      <c r="I15" s="2"/>
      <c r="J15" s="15" t="s">
        <v>32</v>
      </c>
      <c r="N15" s="1"/>
    </row>
    <row r="16" spans="2:14" x14ac:dyDescent="0.25">
      <c r="B16" s="26" t="s">
        <v>14</v>
      </c>
      <c r="D16" s="26" t="s">
        <v>28</v>
      </c>
      <c r="F16" s="23">
        <v>13000</v>
      </c>
      <c r="G16" s="3"/>
      <c r="H16" s="19" t="s">
        <v>29</v>
      </c>
      <c r="I16" s="6"/>
      <c r="J16" s="16">
        <v>1500</v>
      </c>
      <c r="N16" s="1"/>
    </row>
    <row r="17" spans="2:14" x14ac:dyDescent="0.25">
      <c r="B17" s="27" t="s">
        <v>15</v>
      </c>
      <c r="D17" s="27" t="s">
        <v>28</v>
      </c>
      <c r="F17" s="24">
        <v>2500</v>
      </c>
      <c r="G17" s="3"/>
      <c r="H17" s="20" t="s">
        <v>29</v>
      </c>
      <c r="I17" s="6"/>
      <c r="J17" s="17">
        <v>290</v>
      </c>
      <c r="N17" s="1"/>
    </row>
    <row r="18" spans="2:14" x14ac:dyDescent="0.25">
      <c r="B18" s="27" t="s">
        <v>1</v>
      </c>
      <c r="D18" s="27" t="s">
        <v>30</v>
      </c>
      <c r="F18" s="24">
        <v>300</v>
      </c>
      <c r="G18" s="3"/>
      <c r="H18" s="20">
        <f>$D$13</f>
        <v>0.12666666666666668</v>
      </c>
      <c r="I18" s="6"/>
      <c r="J18" s="17">
        <f>F18*H18*$D$9</f>
        <v>31.631868131868135</v>
      </c>
      <c r="N18" s="1"/>
    </row>
    <row r="19" spans="2:14" x14ac:dyDescent="0.25">
      <c r="B19" s="27" t="s">
        <v>0</v>
      </c>
      <c r="D19" s="27" t="s">
        <v>30</v>
      </c>
      <c r="F19" s="24">
        <v>500</v>
      </c>
      <c r="G19" s="3"/>
      <c r="H19" s="20">
        <f>$D$13</f>
        <v>0.12666666666666668</v>
      </c>
      <c r="I19" s="6"/>
      <c r="J19" s="17">
        <f t="shared" ref="J19:J22" si="0">F19*H19*$D$9</f>
        <v>52.719780219780226</v>
      </c>
      <c r="N19" s="1"/>
    </row>
    <row r="20" spans="2:14" x14ac:dyDescent="0.25">
      <c r="B20" s="27" t="s">
        <v>2</v>
      </c>
      <c r="D20" s="27" t="s">
        <v>30</v>
      </c>
      <c r="F20" s="24">
        <v>600</v>
      </c>
      <c r="G20" s="3"/>
      <c r="H20" s="20">
        <f>$D$13</f>
        <v>0.12666666666666668</v>
      </c>
      <c r="I20" s="6"/>
      <c r="J20" s="17">
        <f t="shared" si="0"/>
        <v>63.26373626373627</v>
      </c>
      <c r="N20" s="1"/>
    </row>
    <row r="21" spans="2:14" x14ac:dyDescent="0.25">
      <c r="B21" s="27" t="s">
        <v>17</v>
      </c>
      <c r="D21" s="27" t="s">
        <v>30</v>
      </c>
      <c r="F21" s="24">
        <v>2100</v>
      </c>
      <c r="G21" s="3"/>
      <c r="H21" s="20">
        <f>$D$13</f>
        <v>0.12666666666666668</v>
      </c>
      <c r="I21" s="6"/>
      <c r="J21" s="17">
        <f t="shared" si="0"/>
        <v>221.42307692307693</v>
      </c>
      <c r="N21" s="1"/>
    </row>
    <row r="22" spans="2:14" x14ac:dyDescent="0.25">
      <c r="B22" s="27" t="s">
        <v>10</v>
      </c>
      <c r="D22" s="27" t="s">
        <v>30</v>
      </c>
      <c r="F22" s="24">
        <v>1200</v>
      </c>
      <c r="G22" s="3"/>
      <c r="H22" s="20">
        <f>$D$13</f>
        <v>0.12666666666666668</v>
      </c>
      <c r="I22" s="6"/>
      <c r="J22" s="17">
        <f t="shared" si="0"/>
        <v>126.52747252747254</v>
      </c>
      <c r="N22" s="1"/>
    </row>
    <row r="23" spans="2:14" x14ac:dyDescent="0.25">
      <c r="B23" s="27" t="s">
        <v>3</v>
      </c>
      <c r="D23" s="27" t="s">
        <v>18</v>
      </c>
      <c r="F23" s="24">
        <f>+G13*8*12</f>
        <v>864</v>
      </c>
      <c r="G23" s="3"/>
      <c r="H23" s="21">
        <v>1</v>
      </c>
      <c r="I23" s="6"/>
      <c r="J23" s="17">
        <f>F23/G13*$D$9</f>
        <v>79.912087912087912</v>
      </c>
      <c r="N23" s="1"/>
    </row>
    <row r="24" spans="2:14" x14ac:dyDescent="0.25">
      <c r="B24" s="27" t="s">
        <v>4</v>
      </c>
      <c r="D24" s="27" t="s">
        <v>30</v>
      </c>
      <c r="F24" s="24">
        <v>1000</v>
      </c>
      <c r="G24" s="3"/>
      <c r="H24" s="20">
        <f t="shared" ref="H24:H29" si="1">$D$13</f>
        <v>0.12666666666666668</v>
      </c>
      <c r="I24" s="6"/>
      <c r="J24" s="17">
        <f t="shared" ref="J24:J29" si="2">F24*H24*$D$9</f>
        <v>105.43956043956045</v>
      </c>
      <c r="N24" s="1"/>
    </row>
    <row r="25" spans="2:14" x14ac:dyDescent="0.25">
      <c r="B25" s="27" t="s">
        <v>16</v>
      </c>
      <c r="D25" s="27" t="s">
        <v>30</v>
      </c>
      <c r="F25" s="24">
        <v>280</v>
      </c>
      <c r="G25" s="3"/>
      <c r="H25" s="20">
        <f t="shared" si="1"/>
        <v>0.12666666666666668</v>
      </c>
      <c r="I25" s="6"/>
      <c r="J25" s="17">
        <f t="shared" si="2"/>
        <v>29.523076923076925</v>
      </c>
      <c r="N25" s="1"/>
    </row>
    <row r="26" spans="2:14" x14ac:dyDescent="0.25">
      <c r="B26" s="27" t="s">
        <v>7</v>
      </c>
      <c r="D26" s="27" t="s">
        <v>30</v>
      </c>
      <c r="F26" s="24">
        <v>450</v>
      </c>
      <c r="G26" s="3"/>
      <c r="H26" s="20">
        <f t="shared" si="1"/>
        <v>0.12666666666666668</v>
      </c>
      <c r="I26" s="6"/>
      <c r="J26" s="17">
        <f t="shared" si="2"/>
        <v>47.447802197802204</v>
      </c>
      <c r="N26" s="1"/>
    </row>
    <row r="27" spans="2:14" x14ac:dyDescent="0.25">
      <c r="B27" s="27" t="s">
        <v>5</v>
      </c>
      <c r="D27" s="27" t="s">
        <v>30</v>
      </c>
      <c r="F27" s="24">
        <v>900</v>
      </c>
      <c r="G27" s="3"/>
      <c r="H27" s="20">
        <f t="shared" si="1"/>
        <v>0.12666666666666668</v>
      </c>
      <c r="I27" s="6"/>
      <c r="J27" s="17">
        <f t="shared" si="2"/>
        <v>94.895604395604408</v>
      </c>
      <c r="N27" s="1"/>
    </row>
    <row r="28" spans="2:14" x14ac:dyDescent="0.25">
      <c r="B28" s="27" t="s">
        <v>6</v>
      </c>
      <c r="D28" s="27" t="s">
        <v>30</v>
      </c>
      <c r="F28" s="24">
        <v>250</v>
      </c>
      <c r="G28" s="3"/>
      <c r="H28" s="20">
        <f t="shared" si="1"/>
        <v>0.12666666666666668</v>
      </c>
      <c r="I28" s="6"/>
      <c r="J28" s="17">
        <f t="shared" si="2"/>
        <v>26.359890109890113</v>
      </c>
      <c r="N28" s="1"/>
    </row>
    <row r="29" spans="2:14" x14ac:dyDescent="0.25">
      <c r="B29" s="28" t="s">
        <v>8</v>
      </c>
      <c r="D29" s="28" t="s">
        <v>30</v>
      </c>
      <c r="F29" s="25">
        <v>150</v>
      </c>
      <c r="G29" s="3"/>
      <c r="H29" s="22">
        <f t="shared" si="1"/>
        <v>0.12666666666666668</v>
      </c>
      <c r="I29" s="6"/>
      <c r="J29" s="18">
        <f t="shared" si="2"/>
        <v>15.815934065934067</v>
      </c>
      <c r="N29" s="1"/>
    </row>
    <row r="30" spans="2:14" x14ac:dyDescent="0.25">
      <c r="B30" s="2" t="s">
        <v>9</v>
      </c>
      <c r="C30" s="2"/>
      <c r="D30" s="2"/>
      <c r="E30" s="2"/>
      <c r="F30" s="10">
        <f>SUM(F16:F29)</f>
        <v>24094</v>
      </c>
      <c r="G30" s="4"/>
      <c r="J30" s="10">
        <f>SUM(J16:J29)</f>
        <v>2684.9598901098902</v>
      </c>
      <c r="N30" s="1"/>
    </row>
    <row r="31" spans="2:14" x14ac:dyDescent="0.25">
      <c r="H31" s="45" t="s">
        <v>33</v>
      </c>
      <c r="I31" s="13"/>
      <c r="J31" s="12">
        <f>210*12</f>
        <v>2520</v>
      </c>
    </row>
    <row r="32" spans="2:14" x14ac:dyDescent="0.25">
      <c r="F32" s="5"/>
      <c r="G32" s="5"/>
      <c r="H32" s="2" t="str">
        <f>IF(J32&lt;0,"Nachzahlung","Gutschrift")</f>
        <v>Nachzahlung</v>
      </c>
      <c r="J32" s="11">
        <f>J31-J30</f>
        <v>-164.95989010989024</v>
      </c>
    </row>
    <row r="34" spans="6:6" x14ac:dyDescent="0.25">
      <c r="F34" s="5"/>
    </row>
  </sheetData>
  <printOptions horizontalCentered="1"/>
  <pageMargins left="0.11811023622047245" right="0.11811023622047245" top="0.39370078740157483" bottom="0.19685039370078741" header="0.31496062992125984" footer="0.31496062992125984"/>
  <pageSetup paperSize="9" scale="97" orientation="portrait" verticalDpi="0" r:id="rId1"/>
  <ignoredErrors>
    <ignoredError sqref="J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D729D-9291-4330-A5BB-9010D4F5DABF}">
  <dimension ref="B2:J20"/>
  <sheetViews>
    <sheetView showGridLines="0" workbookViewId="0">
      <selection activeCell="Q1" sqref="Q1"/>
    </sheetView>
  </sheetViews>
  <sheetFormatPr baseColWidth="10" defaultRowHeight="15" x14ac:dyDescent="0.25"/>
  <sheetData>
    <row r="2" spans="2:9" ht="21" x14ac:dyDescent="0.35">
      <c r="B2" s="51" t="s">
        <v>45</v>
      </c>
      <c r="C2" s="46"/>
      <c r="D2" s="46"/>
      <c r="E2" s="46"/>
      <c r="F2" s="46"/>
      <c r="G2" s="46"/>
      <c r="H2" s="47"/>
      <c r="I2" s="47"/>
    </row>
    <row r="3" spans="2:9" ht="21" x14ac:dyDescent="0.35">
      <c r="B3" s="53" t="s">
        <v>47</v>
      </c>
      <c r="C3" s="46"/>
      <c r="D3" s="46"/>
      <c r="E3" s="46"/>
      <c r="F3" s="46"/>
      <c r="G3" s="46"/>
      <c r="H3" s="47"/>
      <c r="I3" s="47"/>
    </row>
    <row r="4" spans="2:9" ht="7.5" customHeight="1" x14ac:dyDescent="0.35">
      <c r="B4" s="46"/>
      <c r="C4" s="46"/>
      <c r="D4" s="46"/>
      <c r="E4" s="46"/>
      <c r="F4" s="46"/>
      <c r="G4" s="46"/>
      <c r="H4" s="47"/>
      <c r="I4" s="47"/>
    </row>
    <row r="5" spans="2:9" ht="26.25" x14ac:dyDescent="0.4">
      <c r="B5" s="47"/>
      <c r="C5" s="47"/>
      <c r="D5" s="48"/>
      <c r="E5" s="48"/>
      <c r="F5" s="48"/>
      <c r="G5" s="48"/>
      <c r="H5" s="48"/>
      <c r="I5" s="48"/>
    </row>
    <row r="6" spans="2:9" x14ac:dyDescent="0.25">
      <c r="B6" s="47"/>
      <c r="C6" s="47"/>
      <c r="D6" s="47"/>
      <c r="E6" s="47"/>
      <c r="F6" s="47"/>
      <c r="G6" s="47"/>
      <c r="H6" s="47"/>
      <c r="I6" s="47"/>
    </row>
    <row r="7" spans="2:9" ht="15" customHeight="1" x14ac:dyDescent="0.25">
      <c r="B7" s="47"/>
      <c r="C7" s="47"/>
      <c r="D7" s="50"/>
      <c r="E7" s="50"/>
      <c r="F7" s="50"/>
      <c r="G7" s="50"/>
      <c r="H7" s="50"/>
      <c r="I7" s="50"/>
    </row>
    <row r="8" spans="2:9" ht="15" customHeight="1" x14ac:dyDescent="0.25">
      <c r="B8" s="47"/>
      <c r="C8" s="47"/>
      <c r="D8" s="50"/>
      <c r="E8" s="50"/>
      <c r="F8" s="50"/>
      <c r="G8" s="50"/>
      <c r="H8" s="50"/>
      <c r="I8" s="50"/>
    </row>
    <row r="9" spans="2:9" x14ac:dyDescent="0.25">
      <c r="B9" s="47"/>
      <c r="C9" s="47"/>
      <c r="D9" s="47"/>
      <c r="E9" s="47"/>
      <c r="F9" s="47"/>
      <c r="G9" s="47"/>
      <c r="H9" s="47"/>
      <c r="I9" s="47"/>
    </row>
    <row r="10" spans="2:9" x14ac:dyDescent="0.25">
      <c r="B10" s="47"/>
      <c r="C10" s="47"/>
      <c r="D10" s="47"/>
      <c r="E10" s="47"/>
      <c r="F10" s="47"/>
      <c r="G10" s="47"/>
      <c r="H10" s="47"/>
      <c r="I10" s="47"/>
    </row>
    <row r="11" spans="2:9" x14ac:dyDescent="0.25">
      <c r="B11" s="47"/>
      <c r="C11" s="47"/>
      <c r="D11" s="47"/>
      <c r="E11" s="47"/>
      <c r="F11" s="47"/>
      <c r="G11" s="47"/>
      <c r="H11" s="47"/>
      <c r="I11" s="47"/>
    </row>
    <row r="12" spans="2:9" x14ac:dyDescent="0.25">
      <c r="B12" s="47"/>
      <c r="C12" s="47"/>
      <c r="D12" s="49"/>
      <c r="E12" s="47"/>
      <c r="F12" s="47"/>
      <c r="G12" s="47"/>
      <c r="H12" s="47"/>
      <c r="I12" s="47"/>
    </row>
    <row r="13" spans="2:9" x14ac:dyDescent="0.25">
      <c r="B13" s="47"/>
      <c r="C13" s="47"/>
      <c r="D13" s="47"/>
      <c r="E13" s="47"/>
      <c r="F13" s="47"/>
      <c r="G13" s="47"/>
      <c r="H13" s="47"/>
      <c r="I13" s="47"/>
    </row>
    <row r="14" spans="2:9" x14ac:dyDescent="0.25">
      <c r="B14" s="47"/>
      <c r="C14" s="47"/>
      <c r="D14" s="47"/>
      <c r="E14" s="47"/>
      <c r="F14" s="47"/>
      <c r="G14" s="47"/>
      <c r="H14" s="47"/>
      <c r="I14" s="47"/>
    </row>
    <row r="20" spans="2:10" ht="18" x14ac:dyDescent="0.25">
      <c r="B20" s="52" t="s">
        <v>46</v>
      </c>
      <c r="C20" s="52"/>
      <c r="D20" s="52"/>
      <c r="E20" s="52"/>
      <c r="F20" s="52"/>
      <c r="G20" s="52"/>
      <c r="H20" s="52"/>
      <c r="I20" s="52"/>
      <c r="J20" s="52"/>
    </row>
  </sheetData>
  <mergeCells count="2">
    <mergeCell ref="D5:I5"/>
    <mergeCell ref="B20:J20"/>
  </mergeCells>
  <hyperlinks>
    <hyperlink ref="B20:J20" r:id="rId1" display="&gt;&gt;HIER KLICKEN&lt;&lt;" xr:uid="{8571DCE0-E6FF-4E07-AA18-51D075ACDA4B}"/>
  </hyperlinks>
  <pageMargins left="0.7" right="0.7" top="0.78740157499999996" bottom="0.78740157499999996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Anleitung</vt:lpstr>
      <vt:lpstr>Betriebskostenabrechnung</vt:lpstr>
      <vt:lpstr>Noch mehr Excel</vt:lpstr>
      <vt:lpstr>Anleitung!Druckbereich</vt:lpstr>
      <vt:lpstr>Betriebskostenabrechnung!Druckbereich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Kristoffer Ditz</dc:creator>
  <cp:lastModifiedBy>Kristoffer Ditz</cp:lastModifiedBy>
  <cp:lastPrinted>2019-12-27T18:46:50Z</cp:lastPrinted>
  <dcterms:created xsi:type="dcterms:W3CDTF">2019-12-27T14:40:03Z</dcterms:created>
  <dcterms:modified xsi:type="dcterms:W3CDTF">2020-11-19T16:25:43Z</dcterms:modified>
</cp:coreProperties>
</file>