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istoffer\Desktop\Tools Download\"/>
    </mc:Choice>
  </mc:AlternateContent>
  <bookViews>
    <workbookView xWindow="0" yWindow="0" windowWidth="20490" windowHeight="7755"/>
  </bookViews>
  <sheets>
    <sheet name="Anleitung" sheetId="3" r:id="rId1"/>
    <sheet name="Eingabe" sheetId="1" r:id="rId2"/>
    <sheet name="Chart" sheetId="2" r:id="rId3"/>
  </sheets>
  <definedNames>
    <definedName name="_xlnm.Print_Area" localSheetId="0">Anleitung!$B$3:$D$40</definedName>
    <definedName name="_xlnm.Print_Area" localSheetId="2">Chart!$F$2:$P$26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P8" i="1"/>
  <c r="P9" i="1"/>
  <c r="P10" i="1"/>
  <c r="P11" i="1"/>
  <c r="P12" i="1"/>
  <c r="P13" i="1"/>
  <c r="P14" i="1"/>
  <c r="P15" i="1"/>
  <c r="P16" i="1"/>
  <c r="P6" i="1"/>
  <c r="O7" i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I7" i="1"/>
  <c r="I8" i="1"/>
  <c r="I9" i="1"/>
  <c r="I10" i="1"/>
  <c r="I11" i="1"/>
  <c r="I12" i="1"/>
  <c r="I13" i="1"/>
  <c r="I14" i="1"/>
  <c r="I15" i="1"/>
  <c r="I16" i="1"/>
  <c r="I17" i="1"/>
  <c r="I6" i="1"/>
  <c r="J7" i="1"/>
  <c r="J8" i="1"/>
  <c r="J9" i="1"/>
  <c r="J10" i="1"/>
  <c r="J11" i="1"/>
  <c r="J12" i="1"/>
  <c r="J13" i="1"/>
  <c r="J14" i="1"/>
  <c r="J15" i="1"/>
  <c r="J16" i="1"/>
  <c r="J17" i="1"/>
  <c r="J6" i="1"/>
  <c r="K7" i="1"/>
  <c r="K8" i="1"/>
  <c r="K9" i="1"/>
  <c r="K10" i="1"/>
  <c r="K11" i="1"/>
  <c r="K12" i="1"/>
  <c r="K13" i="1"/>
  <c r="K14" i="1"/>
  <c r="K15" i="1"/>
  <c r="K16" i="1"/>
  <c r="K17" i="1"/>
  <c r="K6" i="1"/>
  <c r="L7" i="1"/>
  <c r="L8" i="1"/>
  <c r="L9" i="1"/>
  <c r="L10" i="1"/>
  <c r="L11" i="1"/>
  <c r="L12" i="1"/>
  <c r="L13" i="1"/>
  <c r="L14" i="1"/>
  <c r="L15" i="1"/>
  <c r="L16" i="1"/>
  <c r="L17" i="1"/>
  <c r="L6" i="1"/>
  <c r="E6" i="2"/>
  <c r="N17" i="1" s="1"/>
  <c r="H7" i="1"/>
  <c r="H8" i="1"/>
  <c r="H9" i="1"/>
  <c r="H10" i="1"/>
  <c r="H11" i="1"/>
  <c r="H12" i="1"/>
  <c r="H13" i="1"/>
  <c r="H14" i="1"/>
  <c r="H15" i="1"/>
  <c r="H16" i="1"/>
  <c r="H17" i="1"/>
  <c r="H6" i="1"/>
  <c r="E5" i="1"/>
  <c r="F5" i="1"/>
  <c r="G5" i="1"/>
  <c r="D5" i="1"/>
  <c r="N10" i="1" l="1"/>
  <c r="N14" i="1"/>
  <c r="N9" i="1"/>
  <c r="N6" i="1"/>
  <c r="N11" i="1"/>
  <c r="N15" i="1"/>
  <c r="N7" i="1"/>
  <c r="N12" i="1"/>
  <c r="N16" i="1"/>
  <c r="N8" i="1"/>
  <c r="N13" i="1"/>
</calcChain>
</file>

<file path=xl/sharedStrings.xml><?xml version="1.0" encoding="utf-8"?>
<sst xmlns="http://schemas.openxmlformats.org/spreadsheetml/2006/main" count="79" uniqueCount="54">
  <si>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</si>
  <si>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</si>
  <si>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</si>
  <si>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</si>
  <si>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</si>
  <si>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</si>
  <si>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</si>
  <si>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</si>
  <si>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</si>
  <si>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</si>
  <si>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</si>
  <si>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</si>
  <si>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Nord</t>
  </si>
  <si>
    <t>Ost</t>
  </si>
  <si>
    <t>West</t>
  </si>
  <si>
    <t>Süd</t>
  </si>
  <si>
    <t>Total</t>
  </si>
  <si>
    <t>X-Achse</t>
  </si>
  <si>
    <t>Y-Achse</t>
  </si>
  <si>
    <t>Monate</t>
  </si>
  <si>
    <t>Region</t>
  </si>
  <si>
    <t>Monat</t>
  </si>
  <si>
    <t>Monat:</t>
  </si>
  <si>
    <t>Region:</t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</si>
  <si>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</si>
  <si>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</si>
  <si>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</si>
  <si>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</si>
  <si>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</si>
  <si>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</si>
  <si>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</si>
  <si>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</si>
  <si>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</si>
  <si>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</si>
  <si>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</si>
  <si>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Daten</t>
  </si>
  <si>
    <t>Zeile</t>
  </si>
  <si>
    <t>Kreis</t>
  </si>
  <si>
    <t>Titel</t>
  </si>
  <si>
    <t>Trennstrich</t>
  </si>
  <si>
    <t>Anleitung Regionen Chart - Monate</t>
  </si>
  <si>
    <t>1) Gehen Sie in das Tabellenblatt "Eingabe".</t>
  </si>
  <si>
    <t>2) Geben Sie in den Zellen D6 bis G17 Ihre Werte für die Regionen Nord, Ost, West und Süd pro</t>
  </si>
  <si>
    <r>
      <t xml:space="preserve">3) Die Monate für diese keine Daten haben, lassen Sie frei, also </t>
    </r>
    <r>
      <rPr>
        <u/>
        <sz val="11"/>
        <color theme="1"/>
        <rFont val="Calibri"/>
        <family val="2"/>
        <scheme val="minor"/>
      </rPr>
      <t>keine</t>
    </r>
    <r>
      <rPr>
        <sz val="11"/>
        <color theme="1"/>
        <rFont val="Calibri"/>
        <family val="2"/>
        <scheme val="minor"/>
      </rPr>
      <t xml:space="preserve"> "0" setzen.</t>
    </r>
  </si>
  <si>
    <t xml:space="preserve">     Monat ein (gelb markierte Zellen).</t>
  </si>
  <si>
    <r>
      <rPr>
        <b/>
        <sz val="11"/>
        <color theme="1"/>
        <rFont val="Calibri"/>
        <family val="2"/>
        <scheme val="minor"/>
      </rPr>
      <t xml:space="preserve">Empfehlung </t>
    </r>
    <r>
      <rPr>
        <sz val="11"/>
        <color theme="1"/>
        <rFont val="Calibri"/>
        <family val="2"/>
        <scheme val="minor"/>
      </rPr>
      <t>= Rechnen Sie mit Tausenderwerten (384.835 wird zu 386)</t>
    </r>
  </si>
  <si>
    <t>5) In der "Kreis-Box" können Sie die "kritische" Region und Monat festlegen (Zellen S4 und S5).</t>
  </si>
  <si>
    <t>6) Wenn Sie keinen roten Kreis setzen möchten, wählen Sie in der Zelle S4 "keine" aus.</t>
  </si>
  <si>
    <t>keine</t>
  </si>
  <si>
    <t>4) Wechseln Sie nun in das Tabellenblatt "Chart". Die Daten aus dem Tabellenblatt "Eingabe" werden</t>
  </si>
  <si>
    <t xml:space="preserve">     automatisch im Diagramm pro Region gesetzt.</t>
  </si>
  <si>
    <t xml:space="preserve">     Über den Säulen sehen Sie die Gesammtsumme aller Regionen.</t>
  </si>
  <si>
    <t xml:space="preserve">     Im Diagramm wird nun automatisch ein roter Kreis um den Wert der ausgewählten Region/Monat</t>
  </si>
  <si>
    <t xml:space="preserve">     gesetzt.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</si>
</sst>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2" xfId="0" applyFill="1" applyBorder="1"/>
    <xf numFmtId="0" fontId="0" fillId="0" borderId="2" xfId="0" applyBorder="1" applyAlignment="1">
      <alignment horizontal="right"/>
    </xf>
    <xf numFmtId="1" fontId="0" fillId="0" borderId="2" xfId="0" applyNumberFormat="1" applyBorder="1"/>
    <xf numFmtId="0" fontId="0" fillId="0" borderId="2" xfId="0" applyBorder="1" applyAlignment="1">
      <alignment horizontal="center"/>
    </xf>
    <xf numFmtId="0" fontId="0" fillId="2" borderId="3" xfId="0" applyFill="1" applyBorder="1"/>
    <xf numFmtId="0" fontId="0" fillId="0" borderId="3" xfId="0" applyBorder="1" applyAlignment="1">
      <alignment horizontal="right"/>
    </xf>
    <xf numFmtId="1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" borderId="14" xfId="0" applyFill="1" applyBorder="1"/>
    <xf numFmtId="0" fontId="0" fillId="0" borderId="14" xfId="0" applyBorder="1" applyAlignment="1">
      <alignment horizontal="right"/>
    </xf>
    <xf numFmtId="1" fontId="0" fillId="0" borderId="14" xfId="0" applyNumberFormat="1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4" fillId="0" borderId="1" xfId="0" applyFont="1" applyBorder="1" applyAlignment="1">
      <alignment horizontal="center"/>
    </xf>
    <xf numFmtId="0" fontId="6" fillId="0" borderId="16" xfId="1" applyBorder="1"/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296296296296296E-2"/>
          <c:y val="0.12504345762329389"/>
          <c:w val="0.97037037037037033"/>
          <c:h val="0.77814476870261884"/>
        </c:manualLayout>
      </c:layout>
      <c:barChart>
        <c:barDir val="col"/>
        <c:grouping val="stacked"/>
        <c:varyColors val="0"/>
        <c:ser>
          <c:idx val="3"/>
          <c:order val="0"/>
          <c:tx>
            <c:v>Süd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Eingabe!$C$5:$C$17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Mrz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</c:v>
                </c:pt>
              </c:strCache>
            </c:strRef>
          </c:cat>
          <c:val>
            <c:numRef>
              <c:f>Eingabe!$G$5:$G$17</c:f>
              <c:numCache>
                <c:formatCode>General</c:formatCode>
                <c:ptCount val="13"/>
                <c:pt idx="0">
                  <c:v>110</c:v>
                </c:pt>
                <c:pt idx="1">
                  <c:v>110</c:v>
                </c:pt>
                <c:pt idx="2">
                  <c:v>82</c:v>
                </c:pt>
                <c:pt idx="3">
                  <c:v>87</c:v>
                </c:pt>
                <c:pt idx="4">
                  <c:v>110</c:v>
                </c:pt>
                <c:pt idx="5">
                  <c:v>102</c:v>
                </c:pt>
                <c:pt idx="6">
                  <c:v>130</c:v>
                </c:pt>
                <c:pt idx="7">
                  <c:v>102</c:v>
                </c:pt>
                <c:pt idx="8">
                  <c:v>82</c:v>
                </c:pt>
                <c:pt idx="9">
                  <c:v>87</c:v>
                </c:pt>
              </c:numCache>
            </c:numRef>
          </c:val>
        </c:ser>
        <c:ser>
          <c:idx val="2"/>
          <c:order val="1"/>
          <c:tx>
            <c:v>West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Eingabe!$C$5:$C$17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Mrz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</c:v>
                </c:pt>
              </c:strCache>
            </c:strRef>
          </c:cat>
          <c:val>
            <c:numRef>
              <c:f>Eingabe!$F$5:$F$17</c:f>
              <c:numCache>
                <c:formatCode>General</c:formatCode>
                <c:ptCount val="13"/>
                <c:pt idx="0">
                  <c:v>59</c:v>
                </c:pt>
                <c:pt idx="1">
                  <c:v>59</c:v>
                </c:pt>
                <c:pt idx="2">
                  <c:v>122</c:v>
                </c:pt>
                <c:pt idx="3">
                  <c:v>106</c:v>
                </c:pt>
                <c:pt idx="4">
                  <c:v>111</c:v>
                </c:pt>
                <c:pt idx="5">
                  <c:v>112</c:v>
                </c:pt>
                <c:pt idx="6">
                  <c:v>128</c:v>
                </c:pt>
                <c:pt idx="7">
                  <c:v>119</c:v>
                </c:pt>
                <c:pt idx="8">
                  <c:v>122</c:v>
                </c:pt>
                <c:pt idx="9">
                  <c:v>106</c:v>
                </c:pt>
              </c:numCache>
            </c:numRef>
          </c:val>
        </c:ser>
        <c:ser>
          <c:idx val="1"/>
          <c:order val="2"/>
          <c:tx>
            <c:v>Ost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Eingabe!$C$5:$C$17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Mrz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</c:v>
                </c:pt>
              </c:strCache>
            </c:strRef>
          </c:cat>
          <c:val>
            <c:numRef>
              <c:f>Eingabe!$E$5:$E$17</c:f>
              <c:numCache>
                <c:formatCode>General</c:formatCode>
                <c:ptCount val="13"/>
                <c:pt idx="0">
                  <c:v>102</c:v>
                </c:pt>
                <c:pt idx="1">
                  <c:v>102</c:v>
                </c:pt>
                <c:pt idx="2">
                  <c:v>126</c:v>
                </c:pt>
                <c:pt idx="3">
                  <c:v>86</c:v>
                </c:pt>
                <c:pt idx="4">
                  <c:v>93</c:v>
                </c:pt>
                <c:pt idx="5">
                  <c:v>79</c:v>
                </c:pt>
                <c:pt idx="6">
                  <c:v>87</c:v>
                </c:pt>
                <c:pt idx="7">
                  <c:v>107</c:v>
                </c:pt>
                <c:pt idx="8">
                  <c:v>126</c:v>
                </c:pt>
                <c:pt idx="9">
                  <c:v>86</c:v>
                </c:pt>
              </c:numCache>
            </c:numRef>
          </c:val>
        </c:ser>
        <c:ser>
          <c:idx val="0"/>
          <c:order val="3"/>
          <c:tx>
            <c:v>Nord</c:v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Eingabe!$C$5:$C$17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Mrz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</c:v>
                </c:pt>
              </c:strCache>
            </c:strRef>
          </c:cat>
          <c:val>
            <c:numRef>
              <c:f>Eingabe!$D$5:$D$17</c:f>
              <c:numCache>
                <c:formatCode>General</c:formatCode>
                <c:ptCount val="13"/>
                <c:pt idx="0">
                  <c:v>78</c:v>
                </c:pt>
                <c:pt idx="1">
                  <c:v>78</c:v>
                </c:pt>
                <c:pt idx="2">
                  <c:v>127</c:v>
                </c:pt>
                <c:pt idx="3">
                  <c:v>92</c:v>
                </c:pt>
                <c:pt idx="4">
                  <c:v>106</c:v>
                </c:pt>
                <c:pt idx="5">
                  <c:v>85</c:v>
                </c:pt>
                <c:pt idx="6">
                  <c:v>90</c:v>
                </c:pt>
                <c:pt idx="7">
                  <c:v>128</c:v>
                </c:pt>
                <c:pt idx="8">
                  <c:v>127</c:v>
                </c:pt>
                <c:pt idx="9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overlap val="100"/>
        <c:axId val="442137368"/>
        <c:axId val="442128744"/>
      </c:barChart>
      <c:scatterChart>
        <c:scatterStyle val="lineMarker"/>
        <c:varyColors val="0"/>
        <c:ser>
          <c:idx val="4"/>
          <c:order val="4"/>
          <c:tx>
            <c:v>Summe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Eingabe!$H$5:$H$17</c:f>
              <c:numCache>
                <c:formatCode>General</c:formatCode>
                <c:ptCount val="13"/>
                <c:pt idx="1">
                  <c:v>349</c:v>
                </c:pt>
                <c:pt idx="2">
                  <c:v>457</c:v>
                </c:pt>
                <c:pt idx="3">
                  <c:v>371</c:v>
                </c:pt>
                <c:pt idx="4">
                  <c:v>420</c:v>
                </c:pt>
                <c:pt idx="5">
                  <c:v>378</c:v>
                </c:pt>
                <c:pt idx="6">
                  <c:v>435</c:v>
                </c:pt>
                <c:pt idx="7">
                  <c:v>456</c:v>
                </c:pt>
                <c:pt idx="8">
                  <c:v>457</c:v>
                </c:pt>
                <c:pt idx="9">
                  <c:v>371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yVal>
          <c:smooth val="0"/>
        </c:ser>
        <c:ser>
          <c:idx val="5"/>
          <c:order val="5"/>
          <c:tx>
            <c:v>Kreis</c:v>
          </c:tx>
          <c:spPr>
            <a:ln w="25400" cap="rnd">
              <a:noFill/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25400">
                <a:noFill/>
              </a:ln>
              <a:effectLst/>
            </c:spPr>
          </c:marker>
          <c:yVal>
            <c:numRef>
              <c:f>Eingabe!$N$5:$N$17</c:f>
              <c:numCache>
                <c:formatCode>0</c:formatCode>
                <c:ptCount val="13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267.5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yVal>
          <c:smooth val="0"/>
        </c:ser>
        <c:ser>
          <c:idx val="6"/>
          <c:order val="6"/>
          <c:tx>
            <c:v>Trennstrich</c:v>
          </c:tx>
          <c:spPr>
            <a:ln w="25400" cap="rnd">
              <a:noFill/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25400">
                <a:noFill/>
              </a:ln>
              <a:effectLst/>
            </c:spPr>
          </c:marker>
          <c:xVal>
            <c:numRef>
              <c:f>Eingabe!$O$5:$O$17</c:f>
              <c:numCache>
                <c:formatCode>General</c:formatCode>
                <c:ptCount val="13"/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  <c:pt idx="8">
                  <c:v>9.5</c:v>
                </c:pt>
                <c:pt idx="9">
                  <c:v>10.5</c:v>
                </c:pt>
                <c:pt idx="10">
                  <c:v>11.5</c:v>
                </c:pt>
                <c:pt idx="11">
                  <c:v>12.5</c:v>
                </c:pt>
                <c:pt idx="12">
                  <c:v>13.5</c:v>
                </c:pt>
              </c:numCache>
            </c:numRef>
          </c:xVal>
          <c:yVal>
            <c:numRef>
              <c:f>Eingabe!$P$5:$P$17</c:f>
              <c:numCache>
                <c:formatCode>General</c:formatCode>
                <c:ptCount val="13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0.01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137368"/>
        <c:axId val="442128744"/>
      </c:scatterChart>
      <c:catAx>
        <c:axId val="44213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49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42128744"/>
        <c:crosses val="autoZero"/>
        <c:auto val="1"/>
        <c:lblAlgn val="ctr"/>
        <c:lblOffset val="100"/>
        <c:noMultiLvlLbl val="0"/>
      </c:catAx>
      <c:valAx>
        <c:axId val="4421287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42137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15</xdr:col>
      <xdr:colOff>0</xdr:colOff>
      <xdr:row>25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C40"/>
  <sheetViews>
    <sheetView showGridLines="0" tabSelected="1" zoomScaleNormal="100" workbookViewId="0">
      <selection activeCell="C6" sqref="C6"/>
    </sheetView>
  </sheetViews>
  <sheetFormatPr baseColWidth="10" defaultRowHeight="15" x14ac:dyDescent="0.25"/>
  <cols>
    <col min="1" max="1" width="21.5703125" customWidth="1"/>
    <col min="2" max="2" width="0.42578125" customWidth="1"/>
    <col min="3" max="3" width="91.42578125" customWidth="1"/>
    <col min="4" max="4" width="0.42578125" customWidth="1"/>
  </cols>
  <sheetData>
    <row r="3" spans="3:3" ht="4.5" customHeight="1" x14ac:dyDescent="0.25"/>
    <row r="4" spans="3:3" ht="18.75" x14ac:dyDescent="0.3">
      <c r="C4" s="35" t="s">
        <v>40</v>
      </c>
    </row>
    <row r="5" spans="3:3" x14ac:dyDescent="0.25">
      <c r="C5" s="33"/>
    </row>
    <row r="6" spans="3:3" x14ac:dyDescent="0.25">
      <c r="C6" s="33" t="s">
        <v>45</v>
      </c>
    </row>
    <row r="7" spans="3:3" x14ac:dyDescent="0.25">
      <c r="C7" s="33"/>
    </row>
    <row r="8" spans="3:3" x14ac:dyDescent="0.25">
      <c r="C8" s="33" t="s">
        <v>41</v>
      </c>
    </row>
    <row r="9" spans="3:3" x14ac:dyDescent="0.25">
      <c r="C9" s="33"/>
    </row>
    <row r="10" spans="3:3" x14ac:dyDescent="0.25">
      <c r="C10" s="33" t="s">
        <v>42</v>
      </c>
    </row>
    <row r="11" spans="3:3" x14ac:dyDescent="0.25">
      <c r="C11" s="33" t="s">
        <v>44</v>
      </c>
    </row>
    <row r="12" spans="3:3" x14ac:dyDescent="0.25">
      <c r="C12" s="33"/>
    </row>
    <row r="13" spans="3:3" x14ac:dyDescent="0.25">
      <c r="C13" s="33" t="s">
        <v>43</v>
      </c>
    </row>
    <row r="14" spans="3:3" x14ac:dyDescent="0.25">
      <c r="C14" s="33"/>
    </row>
    <row r="15" spans="3:3" x14ac:dyDescent="0.25">
      <c r="C15" s="33" t="s">
        <v>49</v>
      </c>
    </row>
    <row r="16" spans="3:3" x14ac:dyDescent="0.25">
      <c r="C16" s="33" t="s">
        <v>50</v>
      </c>
    </row>
    <row r="17" spans="3:3" x14ac:dyDescent="0.25">
      <c r="C17" s="33" t="s">
        <v>51</v>
      </c>
    </row>
    <row r="18" spans="3:3" x14ac:dyDescent="0.25">
      <c r="C18" s="33"/>
    </row>
    <row r="19" spans="3:3" x14ac:dyDescent="0.25">
      <c r="C19" s="33" t="s">
        <v>46</v>
      </c>
    </row>
    <row r="20" spans="3:3" x14ac:dyDescent="0.25">
      <c r="C20" s="33" t="s">
        <v>52</v>
      </c>
    </row>
    <row r="21" spans="3:3" x14ac:dyDescent="0.25">
      <c r="C21" s="33" t="s">
        <v>53</v>
      </c>
    </row>
    <row r="22" spans="3:3" x14ac:dyDescent="0.25">
      <c r="C22" s="33"/>
    </row>
    <row r="23" spans="3:3" x14ac:dyDescent="0.25">
      <c r="C23" s="33" t="s">
        <v>47</v>
      </c>
    </row>
    <row r="24" spans="3:3" x14ac:dyDescent="0.25">
      <c r="C24" s="33"/>
    </row>
    <row r="25" spans="3:3" x14ac:dyDescent="0.25">
      <c r="C25" s="33"/>
    </row>
    <row r="26" spans="3:3" x14ac:dyDescent="0.25">
      <c r="C26" s="33"/>
    </row>
    <row r="27" spans="3:3" x14ac:dyDescent="0.25">
      <c r="C27" s="33"/>
    </row>
    <row r="28" spans="3:3" x14ac:dyDescent="0.25">
      <c r="C28" s="33"/>
    </row>
    <row r="29" spans="3:3" x14ac:dyDescent="0.25">
      <c r="C29" s="33"/>
    </row>
    <row r="30" spans="3:3" x14ac:dyDescent="0.25">
      <c r="C30" s="36"/>
    </row>
    <row r="31" spans="3:3" x14ac:dyDescent="0.25">
      <c r="C31" s="33"/>
    </row>
    <row r="32" spans="3:3" x14ac:dyDescent="0.25">
      <c r="C32" s="33"/>
    </row>
    <row r="33" spans="3:3" x14ac:dyDescent="0.25">
      <c r="C33" s="33"/>
    </row>
    <row r="34" spans="3:3" x14ac:dyDescent="0.25">
      <c r="C34" s="33"/>
    </row>
    <row r="35" spans="3:3" x14ac:dyDescent="0.25">
      <c r="C35" s="33"/>
    </row>
    <row r="36" spans="3:3" x14ac:dyDescent="0.25">
      <c r="C36" s="33"/>
    </row>
    <row r="37" spans="3:3" x14ac:dyDescent="0.25">
      <c r="C37" s="33"/>
    </row>
    <row r="38" spans="3:3" x14ac:dyDescent="0.25">
      <c r="C38" s="33"/>
    </row>
    <row r="39" spans="3:3" x14ac:dyDescent="0.25">
      <c r="C39" s="33"/>
    </row>
    <row r="40" spans="3:3" x14ac:dyDescent="0.25">
      <c r="C40" s="34"/>
    </row>
  </sheetData>
  <printOptions horizontalCentered="1"/>
  <pageMargins left="0.11811023622047245" right="0.11811023622047245" top="0.39370078740157483" bottom="0.19685039370078741" header="0.31496062992125984" footer="0.31496062992125984"/>
  <pageSetup paperSize="9" orientation="portrait" horizontalDpi="0" verticalDpi="0" r:id="rId1"/>
  <headerFooter>
    <oddFooter>&amp;L   &amp;10©Hanseatic Business School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17"/>
  <sheetViews>
    <sheetView showGridLines="0" workbookViewId="0">
      <selection activeCell="D15" sqref="D15"/>
    </sheetView>
  </sheetViews>
  <sheetFormatPr baseColWidth="10" defaultRowHeight="15" x14ac:dyDescent="0.25"/>
  <cols>
    <col min="2" max="2" width="4.28515625" customWidth="1"/>
    <col min="3" max="3" width="14.140625" customWidth="1"/>
  </cols>
  <sheetData>
    <row r="2" spans="3:16" ht="15.75" thickBot="1" x14ac:dyDescent="0.3"/>
    <row r="3" spans="3:16" x14ac:dyDescent="0.25">
      <c r="C3" s="37" t="s">
        <v>21</v>
      </c>
      <c r="D3" s="39" t="s">
        <v>12</v>
      </c>
      <c r="E3" s="39" t="s">
        <v>13</v>
      </c>
      <c r="F3" s="39" t="s">
        <v>14</v>
      </c>
      <c r="G3" s="39" t="s">
        <v>15</v>
      </c>
      <c r="H3" s="39" t="s">
        <v>16</v>
      </c>
      <c r="I3" s="39" t="s">
        <v>12</v>
      </c>
      <c r="J3" s="39" t="s">
        <v>13</v>
      </c>
      <c r="K3" s="39" t="s">
        <v>14</v>
      </c>
      <c r="L3" s="39" t="s">
        <v>15</v>
      </c>
      <c r="M3" s="39" t="s">
        <v>36</v>
      </c>
      <c r="N3" s="39" t="s">
        <v>37</v>
      </c>
      <c r="O3" s="41" t="s">
        <v>39</v>
      </c>
      <c r="P3" s="42"/>
    </row>
    <row r="4" spans="3:16" x14ac:dyDescent="0.25">
      <c r="C4" s="38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28" t="s">
        <v>17</v>
      </c>
      <c r="P4" s="29" t="s">
        <v>18</v>
      </c>
    </row>
    <row r="5" spans="3:16" x14ac:dyDescent="0.25">
      <c r="C5" s="16"/>
      <c r="D5" s="7">
        <f>+D6</f>
        <v>78</v>
      </c>
      <c r="E5" s="7">
        <f t="shared" ref="E5:G5" si="0">+E6</f>
        <v>102</v>
      </c>
      <c r="F5" s="7">
        <f t="shared" si="0"/>
        <v>59</v>
      </c>
      <c r="G5" s="7">
        <f t="shared" si="0"/>
        <v>110</v>
      </c>
      <c r="H5" s="7"/>
      <c r="I5" s="7"/>
      <c r="J5" s="7"/>
      <c r="K5" s="7"/>
      <c r="L5" s="7"/>
      <c r="M5" s="6">
        <v>3</v>
      </c>
      <c r="N5" s="7"/>
      <c r="O5" s="6"/>
      <c r="P5" s="17"/>
    </row>
    <row r="6" spans="3:16" x14ac:dyDescent="0.25">
      <c r="C6" s="18" t="s">
        <v>0</v>
      </c>
      <c r="D6" s="8">
        <v>78</v>
      </c>
      <c r="E6" s="8">
        <v>102</v>
      </c>
      <c r="F6" s="8">
        <v>59</v>
      </c>
      <c r="G6" s="8">
        <v>110</v>
      </c>
      <c r="H6" s="9">
        <f>IF(SUM(D6:G6)=0,#N/A,SUM(D6:G6))</f>
        <v>349</v>
      </c>
      <c r="I6" s="10">
        <f>+SUM(E6:G6)+(D6/2)</f>
        <v>310</v>
      </c>
      <c r="J6" s="10">
        <f>+G6+F6+(E6/2)</f>
        <v>220</v>
      </c>
      <c r="K6" s="10">
        <f>+F6/2+G6</f>
        <v>139.5</v>
      </c>
      <c r="L6" s="10">
        <f>+G6/2</f>
        <v>55</v>
      </c>
      <c r="M6" s="11">
        <v>4</v>
      </c>
      <c r="N6" s="10" t="e">
        <f>+IF(C6=Chart!$E$6,HLOOKUP(Chart!$S$4,Eingabe!$I$3:$L$17,VLOOKUP(Chart!$E$6,Eingabe!$C$6:$M$17,11,0),0),#N/A)</f>
        <v>#N/A</v>
      </c>
      <c r="O6" s="11">
        <v>2.5</v>
      </c>
      <c r="P6" s="19" t="e">
        <f>+IF(AND(D6&gt;0,D7=0),0.01,#N/A)</f>
        <v>#N/A</v>
      </c>
    </row>
    <row r="7" spans="3:16" x14ac:dyDescent="0.25">
      <c r="C7" s="20" t="s">
        <v>1</v>
      </c>
      <c r="D7" s="12">
        <v>127</v>
      </c>
      <c r="E7" s="12">
        <v>126</v>
      </c>
      <c r="F7" s="12">
        <v>122</v>
      </c>
      <c r="G7" s="12">
        <v>82</v>
      </c>
      <c r="H7" s="13">
        <f t="shared" ref="H7:H17" si="1">IF(SUM(D7:G7)=0,#N/A,SUM(D7:G7))</f>
        <v>457</v>
      </c>
      <c r="I7" s="14">
        <f t="shared" ref="I7:I17" si="2">+SUM(E7:G7)+(D7/2)</f>
        <v>393.5</v>
      </c>
      <c r="J7" s="14">
        <f t="shared" ref="J7:J17" si="3">+G7+F7+(E7/2)</f>
        <v>267</v>
      </c>
      <c r="K7" s="14">
        <f t="shared" ref="K7:K17" si="4">+F7/2+G7</f>
        <v>143</v>
      </c>
      <c r="L7" s="14">
        <f t="shared" ref="L7:L17" si="5">+G7/2</f>
        <v>41</v>
      </c>
      <c r="M7" s="15">
        <v>5</v>
      </c>
      <c r="N7" s="14" t="e">
        <f>+IF(C7=Chart!$E$6,HLOOKUP(Chart!$S$4,Eingabe!$I$3:$L$17,VLOOKUP(Chart!$E$6,Eingabe!$C$6:$M$17,11,0),0),#N/A)</f>
        <v>#N/A</v>
      </c>
      <c r="O7" s="15">
        <f>+O6+1</f>
        <v>3.5</v>
      </c>
      <c r="P7" s="21" t="e">
        <f t="shared" ref="P7:P16" si="6">+IF(AND(D7&gt;0,D8=0),0.01,#N/A)</f>
        <v>#N/A</v>
      </c>
    </row>
    <row r="8" spans="3:16" x14ac:dyDescent="0.25">
      <c r="C8" s="20" t="s">
        <v>2</v>
      </c>
      <c r="D8" s="12">
        <v>92</v>
      </c>
      <c r="E8" s="12">
        <v>86</v>
      </c>
      <c r="F8" s="12">
        <v>106</v>
      </c>
      <c r="G8" s="12">
        <v>87</v>
      </c>
      <c r="H8" s="13">
        <f t="shared" si="1"/>
        <v>371</v>
      </c>
      <c r="I8" s="14">
        <f t="shared" si="2"/>
        <v>325</v>
      </c>
      <c r="J8" s="14">
        <f t="shared" si="3"/>
        <v>236</v>
      </c>
      <c r="K8" s="14">
        <f t="shared" si="4"/>
        <v>140</v>
      </c>
      <c r="L8" s="14">
        <f t="shared" si="5"/>
        <v>43.5</v>
      </c>
      <c r="M8" s="15">
        <v>6</v>
      </c>
      <c r="N8" s="14" t="e">
        <f>+IF(C8=Chart!$E$6,HLOOKUP(Chart!$S$4,Eingabe!$I$3:$L$17,VLOOKUP(Chart!$E$6,Eingabe!$C$6:$M$17,11,0),0),#N/A)</f>
        <v>#N/A</v>
      </c>
      <c r="O8" s="15">
        <f t="shared" ref="O8:O17" si="7">+O7+1</f>
        <v>4.5</v>
      </c>
      <c r="P8" s="21" t="e">
        <f t="shared" si="6"/>
        <v>#N/A</v>
      </c>
    </row>
    <row r="9" spans="3:16" x14ac:dyDescent="0.25">
      <c r="C9" s="20" t="s">
        <v>3</v>
      </c>
      <c r="D9" s="12">
        <v>106</v>
      </c>
      <c r="E9" s="12">
        <v>93</v>
      </c>
      <c r="F9" s="12">
        <v>111</v>
      </c>
      <c r="G9" s="12">
        <v>110</v>
      </c>
      <c r="H9" s="13">
        <f t="shared" si="1"/>
        <v>420</v>
      </c>
      <c r="I9" s="14">
        <f t="shared" si="2"/>
        <v>367</v>
      </c>
      <c r="J9" s="14">
        <f t="shared" si="3"/>
        <v>267.5</v>
      </c>
      <c r="K9" s="14">
        <f t="shared" si="4"/>
        <v>165.5</v>
      </c>
      <c r="L9" s="14">
        <f t="shared" si="5"/>
        <v>55</v>
      </c>
      <c r="M9" s="15">
        <v>7</v>
      </c>
      <c r="N9" s="14">
        <f>+IF(C9=Chart!$E$6,HLOOKUP(Chart!$S$4,Eingabe!$I$3:$L$17,VLOOKUP(Chart!$E$6,Eingabe!$C$6:$M$17,11,0),0),#N/A)</f>
        <v>267.5</v>
      </c>
      <c r="O9" s="15">
        <f t="shared" si="7"/>
        <v>5.5</v>
      </c>
      <c r="P9" s="21" t="e">
        <f t="shared" si="6"/>
        <v>#N/A</v>
      </c>
    </row>
    <row r="10" spans="3:16" x14ac:dyDescent="0.25">
      <c r="C10" s="20" t="s">
        <v>4</v>
      </c>
      <c r="D10" s="12">
        <v>85</v>
      </c>
      <c r="E10" s="12">
        <v>79</v>
      </c>
      <c r="F10" s="12">
        <v>112</v>
      </c>
      <c r="G10" s="12">
        <v>102</v>
      </c>
      <c r="H10" s="13">
        <f t="shared" si="1"/>
        <v>378</v>
      </c>
      <c r="I10" s="14">
        <f t="shared" si="2"/>
        <v>335.5</v>
      </c>
      <c r="J10" s="14">
        <f t="shared" si="3"/>
        <v>253.5</v>
      </c>
      <c r="K10" s="14">
        <f t="shared" si="4"/>
        <v>158</v>
      </c>
      <c r="L10" s="14">
        <f t="shared" si="5"/>
        <v>51</v>
      </c>
      <c r="M10" s="15">
        <v>8</v>
      </c>
      <c r="N10" s="14" t="e">
        <f>+IF(C10=Chart!$E$6,HLOOKUP(Chart!$S$4,Eingabe!$I$3:$L$17,VLOOKUP(Chart!$E$6,Eingabe!$C$6:$M$17,11,0),0),#N/A)</f>
        <v>#N/A</v>
      </c>
      <c r="O10" s="15">
        <f t="shared" si="7"/>
        <v>6.5</v>
      </c>
      <c r="P10" s="21" t="e">
        <f t="shared" si="6"/>
        <v>#N/A</v>
      </c>
    </row>
    <row r="11" spans="3:16" x14ac:dyDescent="0.25">
      <c r="C11" s="20" t="s">
        <v>5</v>
      </c>
      <c r="D11" s="12">
        <v>90</v>
      </c>
      <c r="E11" s="12">
        <v>87</v>
      </c>
      <c r="F11" s="12">
        <v>128</v>
      </c>
      <c r="G11" s="12">
        <v>130</v>
      </c>
      <c r="H11" s="13">
        <f t="shared" si="1"/>
        <v>435</v>
      </c>
      <c r="I11" s="14">
        <f t="shared" si="2"/>
        <v>390</v>
      </c>
      <c r="J11" s="14">
        <f t="shared" si="3"/>
        <v>301.5</v>
      </c>
      <c r="K11" s="14">
        <f t="shared" si="4"/>
        <v>194</v>
      </c>
      <c r="L11" s="14">
        <f t="shared" si="5"/>
        <v>65</v>
      </c>
      <c r="M11" s="15">
        <v>9</v>
      </c>
      <c r="N11" s="14" t="e">
        <f>+IF(C11=Chart!$E$6,HLOOKUP(Chart!$S$4,Eingabe!$I$3:$L$17,VLOOKUP(Chart!$E$6,Eingabe!$C$6:$M$17,11,0),0),#N/A)</f>
        <v>#N/A</v>
      </c>
      <c r="O11" s="15">
        <f t="shared" si="7"/>
        <v>7.5</v>
      </c>
      <c r="P11" s="21" t="e">
        <f t="shared" si="6"/>
        <v>#N/A</v>
      </c>
    </row>
    <row r="12" spans="3:16" x14ac:dyDescent="0.25">
      <c r="C12" s="20" t="s">
        <v>6</v>
      </c>
      <c r="D12" s="12">
        <v>128</v>
      </c>
      <c r="E12" s="12">
        <v>107</v>
      </c>
      <c r="F12" s="12">
        <v>119</v>
      </c>
      <c r="G12" s="12">
        <v>102</v>
      </c>
      <c r="H12" s="13">
        <f t="shared" si="1"/>
        <v>456</v>
      </c>
      <c r="I12" s="14">
        <f t="shared" si="2"/>
        <v>392</v>
      </c>
      <c r="J12" s="14">
        <f t="shared" si="3"/>
        <v>274.5</v>
      </c>
      <c r="K12" s="14">
        <f t="shared" si="4"/>
        <v>161.5</v>
      </c>
      <c r="L12" s="14">
        <f t="shared" si="5"/>
        <v>51</v>
      </c>
      <c r="M12" s="15">
        <v>10</v>
      </c>
      <c r="N12" s="14" t="e">
        <f>+IF(C12=Chart!$E$6,HLOOKUP(Chart!$S$4,Eingabe!$I$3:$L$17,VLOOKUP(Chart!$E$6,Eingabe!$C$6:$M$17,11,0),0),#N/A)</f>
        <v>#N/A</v>
      </c>
      <c r="O12" s="15">
        <f t="shared" si="7"/>
        <v>8.5</v>
      </c>
      <c r="P12" s="21" t="e">
        <f t="shared" si="6"/>
        <v>#N/A</v>
      </c>
    </row>
    <row r="13" spans="3:16" x14ac:dyDescent="0.25">
      <c r="C13" s="20" t="s">
        <v>7</v>
      </c>
      <c r="D13" s="12">
        <v>127</v>
      </c>
      <c r="E13" s="12">
        <v>126</v>
      </c>
      <c r="F13" s="12">
        <v>122</v>
      </c>
      <c r="G13" s="12">
        <v>82</v>
      </c>
      <c r="H13" s="13">
        <f t="shared" si="1"/>
        <v>457</v>
      </c>
      <c r="I13" s="14">
        <f t="shared" si="2"/>
        <v>393.5</v>
      </c>
      <c r="J13" s="14">
        <f t="shared" si="3"/>
        <v>267</v>
      </c>
      <c r="K13" s="14">
        <f t="shared" si="4"/>
        <v>143</v>
      </c>
      <c r="L13" s="14">
        <f t="shared" si="5"/>
        <v>41</v>
      </c>
      <c r="M13" s="15">
        <v>11</v>
      </c>
      <c r="N13" s="14" t="e">
        <f>+IF(C13=Chart!$E$6,HLOOKUP(Chart!$S$4,Eingabe!$I$3:$L$17,VLOOKUP(Chart!$E$6,Eingabe!$C$6:$M$17,11,0),0),#N/A)</f>
        <v>#N/A</v>
      </c>
      <c r="O13" s="15">
        <f t="shared" si="7"/>
        <v>9.5</v>
      </c>
      <c r="P13" s="21" t="e">
        <f t="shared" si="6"/>
        <v>#N/A</v>
      </c>
    </row>
    <row r="14" spans="3:16" x14ac:dyDescent="0.25">
      <c r="C14" s="20" t="s">
        <v>8</v>
      </c>
      <c r="D14" s="12">
        <v>92</v>
      </c>
      <c r="E14" s="12">
        <v>86</v>
      </c>
      <c r="F14" s="12">
        <v>106</v>
      </c>
      <c r="G14" s="12">
        <v>87</v>
      </c>
      <c r="H14" s="13">
        <f t="shared" si="1"/>
        <v>371</v>
      </c>
      <c r="I14" s="14">
        <f t="shared" si="2"/>
        <v>325</v>
      </c>
      <c r="J14" s="14">
        <f t="shared" si="3"/>
        <v>236</v>
      </c>
      <c r="K14" s="14">
        <f t="shared" si="4"/>
        <v>140</v>
      </c>
      <c r="L14" s="14">
        <f t="shared" si="5"/>
        <v>43.5</v>
      </c>
      <c r="M14" s="15">
        <v>12</v>
      </c>
      <c r="N14" s="14" t="e">
        <f>+IF(C14=Chart!$E$6,HLOOKUP(Chart!$S$4,Eingabe!$I$3:$L$17,VLOOKUP(Chart!$E$6,Eingabe!$C$6:$M$17,11,0),0),#N/A)</f>
        <v>#N/A</v>
      </c>
      <c r="O14" s="15">
        <f t="shared" si="7"/>
        <v>10.5</v>
      </c>
      <c r="P14" s="21">
        <f t="shared" si="6"/>
        <v>0.01</v>
      </c>
    </row>
    <row r="15" spans="3:16" x14ac:dyDescent="0.25">
      <c r="C15" s="20" t="s">
        <v>9</v>
      </c>
      <c r="D15" s="12"/>
      <c r="E15" s="12"/>
      <c r="F15" s="12"/>
      <c r="G15" s="12"/>
      <c r="H15" s="13" t="e">
        <f t="shared" si="1"/>
        <v>#N/A</v>
      </c>
      <c r="I15" s="14">
        <f t="shared" si="2"/>
        <v>0</v>
      </c>
      <c r="J15" s="14">
        <f t="shared" si="3"/>
        <v>0</v>
      </c>
      <c r="K15" s="14">
        <f t="shared" si="4"/>
        <v>0</v>
      </c>
      <c r="L15" s="14">
        <f t="shared" si="5"/>
        <v>0</v>
      </c>
      <c r="M15" s="15">
        <v>13</v>
      </c>
      <c r="N15" s="14" t="e">
        <f>+IF(C15=Chart!$E$6,HLOOKUP(Chart!$S$4,Eingabe!$I$3:$L$17,VLOOKUP(Chart!$E$6,Eingabe!$C$6:$M$17,11,0),0),#N/A)</f>
        <v>#N/A</v>
      </c>
      <c r="O15" s="15">
        <f t="shared" si="7"/>
        <v>11.5</v>
      </c>
      <c r="P15" s="21" t="e">
        <f t="shared" si="6"/>
        <v>#N/A</v>
      </c>
    </row>
    <row r="16" spans="3:16" x14ac:dyDescent="0.25">
      <c r="C16" s="20" t="s">
        <v>10</v>
      </c>
      <c r="D16" s="12"/>
      <c r="E16" s="12"/>
      <c r="F16" s="12"/>
      <c r="G16" s="12"/>
      <c r="H16" s="13" t="e">
        <f t="shared" si="1"/>
        <v>#N/A</v>
      </c>
      <c r="I16" s="14">
        <f t="shared" si="2"/>
        <v>0</v>
      </c>
      <c r="J16" s="14">
        <f t="shared" si="3"/>
        <v>0</v>
      </c>
      <c r="K16" s="14">
        <f t="shared" si="4"/>
        <v>0</v>
      </c>
      <c r="L16" s="14">
        <f t="shared" si="5"/>
        <v>0</v>
      </c>
      <c r="M16" s="15">
        <v>14</v>
      </c>
      <c r="N16" s="14" t="e">
        <f>+IF(C16=Chart!$E$6,HLOOKUP(Chart!$S$4,Eingabe!$I$3:$L$17,VLOOKUP(Chart!$E$6,Eingabe!$C$6:$M$17,11,0),0),#N/A)</f>
        <v>#N/A</v>
      </c>
      <c r="O16" s="15">
        <f t="shared" si="7"/>
        <v>12.5</v>
      </c>
      <c r="P16" s="21" t="e">
        <f t="shared" si="6"/>
        <v>#N/A</v>
      </c>
    </row>
    <row r="17" spans="3:16" ht="15.75" thickBot="1" x14ac:dyDescent="0.3">
      <c r="C17" s="22" t="s">
        <v>11</v>
      </c>
      <c r="D17" s="23"/>
      <c r="E17" s="23"/>
      <c r="F17" s="23"/>
      <c r="G17" s="23"/>
      <c r="H17" s="24" t="e">
        <f t="shared" si="1"/>
        <v>#N/A</v>
      </c>
      <c r="I17" s="25">
        <f t="shared" si="2"/>
        <v>0</v>
      </c>
      <c r="J17" s="25">
        <f t="shared" si="3"/>
        <v>0</v>
      </c>
      <c r="K17" s="25">
        <f t="shared" si="4"/>
        <v>0</v>
      </c>
      <c r="L17" s="25">
        <f t="shared" si="5"/>
        <v>0</v>
      </c>
      <c r="M17" s="26">
        <v>15</v>
      </c>
      <c r="N17" s="25" t="e">
        <f>+IF(C17=Chart!$E$6,HLOOKUP(Chart!$S$4,Eingabe!$I$3:$L$17,VLOOKUP(Chart!$E$6,Eingabe!$C$6:$M$17,11,0),0),#N/A)</f>
        <v>#N/A</v>
      </c>
      <c r="O17" s="26">
        <f t="shared" si="7"/>
        <v>13.5</v>
      </c>
      <c r="P17" s="27" t="e">
        <v>#N/A</v>
      </c>
    </row>
  </sheetData>
  <mergeCells count="13">
    <mergeCell ref="J3:J4"/>
    <mergeCell ref="O3:P3"/>
    <mergeCell ref="N3:N4"/>
    <mergeCell ref="M3:M4"/>
    <mergeCell ref="L3:L4"/>
    <mergeCell ref="K3:K4"/>
    <mergeCell ref="C3:C4"/>
    <mergeCell ref="I3:I4"/>
    <mergeCell ref="H3:H4"/>
    <mergeCell ref="G3:G4"/>
    <mergeCell ref="F3:F4"/>
    <mergeCell ref="E3:E4"/>
    <mergeCell ref="D3:D4"/>
  </mergeCells>
  <pageMargins left="0.7" right="0.7" top="0.78740157499999996" bottom="0.78740157499999996" header="0.3" footer="0.3"/>
  <ignoredErrors>
    <ignoredError sqref="P6 N6:N8 N10:N17 P7:P16 H13:H1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6"/>
  <sheetViews>
    <sheetView showGridLines="0" zoomScale="90" zoomScaleNormal="90" workbookViewId="0">
      <selection activeCell="R15" sqref="R15"/>
    </sheetView>
  </sheetViews>
  <sheetFormatPr baseColWidth="10" defaultRowHeight="14.25" outlineLevelCol="1" x14ac:dyDescent="0.2"/>
  <cols>
    <col min="1" max="1" width="11.42578125" style="1"/>
    <col min="2" max="5" width="11.42578125" style="1" hidden="1" customWidth="1" outlineLevel="1"/>
    <col min="6" max="6" width="2.7109375" style="1" customWidth="1" collapsed="1"/>
    <col min="7" max="15" width="11.42578125" style="1"/>
    <col min="16" max="16" width="0.42578125" style="1" customWidth="1"/>
    <col min="17" max="16384" width="11.42578125" style="1"/>
  </cols>
  <sheetData>
    <row r="2" spans="2:19" ht="2.25" customHeight="1" x14ac:dyDescent="0.2"/>
    <row r="3" spans="2:19" ht="15" x14ac:dyDescent="0.25">
      <c r="G3" s="3" t="s">
        <v>38</v>
      </c>
      <c r="R3" s="43" t="s">
        <v>37</v>
      </c>
      <c r="S3" s="43"/>
    </row>
    <row r="4" spans="2:19" x14ac:dyDescent="0.2">
      <c r="R4" s="4" t="s">
        <v>23</v>
      </c>
      <c r="S4" s="5" t="s">
        <v>13</v>
      </c>
    </row>
    <row r="5" spans="2:19" ht="15" x14ac:dyDescent="0.25">
      <c r="B5" s="30" t="s">
        <v>19</v>
      </c>
      <c r="C5" s="30" t="s">
        <v>35</v>
      </c>
      <c r="D5" s="31" t="s">
        <v>20</v>
      </c>
      <c r="E5" s="31" t="s">
        <v>21</v>
      </c>
      <c r="R5" s="4" t="s">
        <v>22</v>
      </c>
      <c r="S5" s="5" t="s">
        <v>27</v>
      </c>
    </row>
    <row r="6" spans="2:19" x14ac:dyDescent="0.2">
      <c r="B6" s="4" t="s">
        <v>24</v>
      </c>
      <c r="C6" s="4" t="s">
        <v>0</v>
      </c>
      <c r="D6" s="32" t="s">
        <v>48</v>
      </c>
      <c r="E6" s="32" t="str">
        <f>+VLOOKUP(S5,B6:C17,2,0)</f>
        <v>Apr</v>
      </c>
    </row>
    <row r="7" spans="2:19" x14ac:dyDescent="0.2">
      <c r="B7" s="4" t="s">
        <v>25</v>
      </c>
      <c r="C7" s="4" t="s">
        <v>1</v>
      </c>
      <c r="D7" s="32" t="s">
        <v>12</v>
      </c>
      <c r="E7" s="2"/>
    </row>
    <row r="8" spans="2:19" x14ac:dyDescent="0.2">
      <c r="B8" s="4" t="s">
        <v>26</v>
      </c>
      <c r="C8" s="4" t="s">
        <v>2</v>
      </c>
      <c r="D8" s="32" t="s">
        <v>13</v>
      </c>
      <c r="E8" s="2"/>
    </row>
    <row r="9" spans="2:19" x14ac:dyDescent="0.2">
      <c r="B9" s="4" t="s">
        <v>27</v>
      </c>
      <c r="C9" s="4" t="s">
        <v>3</v>
      </c>
      <c r="D9" s="32" t="s">
        <v>14</v>
      </c>
      <c r="E9" s="2"/>
    </row>
    <row r="10" spans="2:19" x14ac:dyDescent="0.2">
      <c r="B10" s="4" t="s">
        <v>4</v>
      </c>
      <c r="C10" s="4" t="s">
        <v>4</v>
      </c>
      <c r="D10" s="32" t="s">
        <v>15</v>
      </c>
    </row>
    <row r="11" spans="2:19" x14ac:dyDescent="0.2">
      <c r="B11" s="4" t="s">
        <v>28</v>
      </c>
      <c r="C11" s="4" t="s">
        <v>5</v>
      </c>
    </row>
    <row r="12" spans="2:19" x14ac:dyDescent="0.2">
      <c r="B12" s="4" t="s">
        <v>29</v>
      </c>
      <c r="C12" s="4" t="s">
        <v>6</v>
      </c>
    </row>
    <row r="13" spans="2:19" x14ac:dyDescent="0.2">
      <c r="B13" s="4" t="s">
        <v>30</v>
      </c>
      <c r="C13" s="4" t="s">
        <v>7</v>
      </c>
    </row>
    <row r="14" spans="2:19" x14ac:dyDescent="0.2">
      <c r="B14" s="4" t="s">
        <v>31</v>
      </c>
      <c r="C14" s="4" t="s">
        <v>8</v>
      </c>
    </row>
    <row r="15" spans="2:19" x14ac:dyDescent="0.2">
      <c r="B15" s="4" t="s">
        <v>32</v>
      </c>
      <c r="C15" s="4" t="s">
        <v>9</v>
      </c>
    </row>
    <row r="16" spans="2:19" x14ac:dyDescent="0.2">
      <c r="B16" s="4" t="s">
        <v>33</v>
      </c>
      <c r="C16" s="4" t="s">
        <v>10</v>
      </c>
    </row>
    <row r="17" spans="2:3" x14ac:dyDescent="0.2">
      <c r="B17" s="4" t="s">
        <v>34</v>
      </c>
      <c r="C17" s="4" t="s">
        <v>11</v>
      </c>
    </row>
    <row r="26" spans="2:3" ht="2.25" customHeight="1" x14ac:dyDescent="0.2"/>
  </sheetData>
  <mergeCells count="1">
    <mergeCell ref="R3:S3"/>
  </mergeCells>
  <dataValidations count="2">
    <dataValidation type="list" allowBlank="1" showInputMessage="1" showErrorMessage="1" sqref="S5">
      <formula1>$B$6:$B$17</formula1>
    </dataValidation>
    <dataValidation type="list" allowBlank="1" showInputMessage="1" showErrorMessage="1" sqref="S4">
      <formula1>$D$6:$D$10</formula1>
    </dataValidation>
  </dataValidations>
  <printOptions horizontalCentered="1"/>
  <pageMargins left="0.11811023622047245" right="0.11811023622047245" top="0.39370078740157483" bottom="0.19685039370078741" header="0.31496062992125984" footer="0.19685039370078741"/>
  <pageSetup paperSize="9" orientation="landscape" horizontalDpi="0" verticalDpi="0" r:id="rId1"/>
  <headerFooter>
    <oddFooter>&amp;L&amp;9©Hanseatic Business School</oddFooter>
  </headerFooter>
  <colBreaks count="1" manualBreakCount="1">
    <brk id="16" min="1" max="2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Anleitung</vt:lpstr>
      <vt:lpstr>Eingabe</vt:lpstr>
      <vt:lpstr>Chart</vt:lpstr>
      <vt:lpstr>Anleitung!Druckbereich</vt:lpstr>
      <vt:lpstr>Chart!Druckbereich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Kristoffer Ditz</dc:creator>
  <cp:lastModifiedBy>Kristoffer Ditz</cp:lastModifiedBy>
  <cp:lastPrinted>2014-06-22T10:43:39Z</cp:lastPrinted>
  <dcterms:created xsi:type="dcterms:W3CDTF">2014-02-22T11:20:44Z</dcterms:created>
  <dcterms:modified xsi:type="dcterms:W3CDTF">2014-06-22T10:43:53Z</dcterms:modified>
</cp:coreProperties>
</file>